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- en cours\AFFAIRES\DOSSIERS2024\24-29 UEMO BATIMENT PRESIDENT\005 AO\Elec\"/>
    </mc:Choice>
  </mc:AlternateContent>
  <xr:revisionPtr revIDLastSave="0" documentId="13_ncr:1_{E4930B03-F138-4471-8900-D5A8E2855DB3}" xr6:coauthVersionLast="47" xr6:coauthVersionMax="47" xr10:uidLastSave="{00000000-0000-0000-0000-000000000000}"/>
  <bookViews>
    <workbookView xWindow="-120" yWindow="-120" windowWidth="51840" windowHeight="21120" xr2:uid="{B392407B-A021-4BBC-81E4-CEF708E13A75}"/>
  </bookViews>
  <sheets>
    <sheet name="Feuil1" sheetId="1" r:id="rId1"/>
  </sheets>
  <definedNames>
    <definedName name="_Toc190774534" localSheetId="0">Feuil1!#REF!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9" i="1"/>
  <c r="F8" i="1"/>
  <c r="F11" i="1" l="1"/>
  <c r="F160" i="1"/>
  <c r="F131" i="1"/>
  <c r="F130" i="1"/>
  <c r="F136" i="1"/>
  <c r="F135" i="1"/>
  <c r="F22" i="1"/>
  <c r="F164" i="1"/>
  <c r="F167" i="1" s="1"/>
  <c r="F161" i="1"/>
  <c r="F159" i="1"/>
  <c r="F158" i="1"/>
  <c r="F157" i="1"/>
  <c r="F155" i="1"/>
  <c r="F154" i="1"/>
  <c r="F151" i="1"/>
  <c r="F150" i="1"/>
  <c r="F148" i="1"/>
  <c r="F147" i="1"/>
  <c r="F140" i="1"/>
  <c r="F139" i="1"/>
  <c r="F138" i="1"/>
  <c r="F133" i="1"/>
  <c r="F128" i="1"/>
  <c r="F124" i="1"/>
  <c r="F123" i="1"/>
  <c r="F121" i="1"/>
  <c r="F120" i="1"/>
  <c r="F111" i="1"/>
  <c r="F114" i="1" s="1"/>
  <c r="F108" i="1"/>
  <c r="F107" i="1"/>
  <c r="F141" i="1" l="1"/>
  <c r="F168" i="1" s="1"/>
  <c r="F162" i="1"/>
  <c r="F125" i="1"/>
  <c r="F109" i="1"/>
  <c r="F101" i="1" l="1"/>
  <c r="F100" i="1"/>
  <c r="F98" i="1"/>
  <c r="F97" i="1"/>
  <c r="F95" i="1"/>
  <c r="F94" i="1"/>
  <c r="F89" i="1"/>
  <c r="F88" i="1"/>
  <c r="F85" i="1"/>
  <c r="F84" i="1"/>
  <c r="F82" i="1"/>
  <c r="F81" i="1"/>
  <c r="F79" i="1"/>
  <c r="F78" i="1"/>
  <c r="F76" i="1"/>
  <c r="F75" i="1"/>
  <c r="F58" i="1"/>
  <c r="F57" i="1"/>
  <c r="F55" i="1"/>
  <c r="F54" i="1"/>
  <c r="F102" i="1" l="1"/>
  <c r="F175" i="1" s="1"/>
  <c r="F90" i="1"/>
  <c r="F59" i="1"/>
  <c r="F63" i="1"/>
  <c r="F64" i="1" s="1"/>
  <c r="F39" i="1"/>
  <c r="F44" i="1" s="1"/>
  <c r="F26" i="1"/>
  <c r="F35" i="1" s="1"/>
  <c r="F23" i="1"/>
  <c r="F24" i="1" s="1"/>
  <c r="F17" i="1"/>
  <c r="F18" i="1" s="1"/>
  <c r="F12" i="1"/>
  <c r="F171" i="1" s="1"/>
  <c r="F115" i="1" l="1"/>
  <c r="F173" i="1" s="1"/>
  <c r="F177" i="1" s="1"/>
  <c r="F179" i="1" s="1"/>
  <c r="F181" i="1" s="1"/>
</calcChain>
</file>

<file path=xl/sharedStrings.xml><?xml version="1.0" encoding="utf-8"?>
<sst xmlns="http://schemas.openxmlformats.org/spreadsheetml/2006/main" count="304" uniqueCount="190">
  <si>
    <t>ens.</t>
  </si>
  <si>
    <t>Total poste HT</t>
  </si>
  <si>
    <t>u.</t>
  </si>
  <si>
    <t>ENTREPRISE :</t>
  </si>
  <si>
    <t>(Date, cachet et signature)</t>
  </si>
  <si>
    <t>Désignation</t>
  </si>
  <si>
    <t>Unité</t>
  </si>
  <si>
    <t>Quantité</t>
  </si>
  <si>
    <t>P.U.</t>
  </si>
  <si>
    <t>P.tot</t>
  </si>
  <si>
    <t>TVA</t>
  </si>
  <si>
    <t>2.1</t>
  </si>
  <si>
    <t>2.2</t>
  </si>
  <si>
    <t>Préparation de chantier</t>
  </si>
  <si>
    <t>Mise en service et DOE</t>
  </si>
  <si>
    <t>Gaine ICTA</t>
  </si>
  <si>
    <t>Gaine IRL</t>
  </si>
  <si>
    <t>Boîte de dérivation standard</t>
  </si>
  <si>
    <t>Câble de distribution basse tension : U1000 (A)R2V</t>
  </si>
  <si>
    <t>Repérage des câbles</t>
  </si>
  <si>
    <t>Généralités</t>
  </si>
  <si>
    <t>Distribution</t>
  </si>
  <si>
    <t>RÉCAPITULATIF</t>
  </si>
  <si>
    <t>TOTAL Général HT</t>
  </si>
  <si>
    <t>TOTAL Général TTC</t>
  </si>
  <si>
    <t>Équivalence de lustrerie</t>
  </si>
  <si>
    <t>Choix et validation</t>
  </si>
  <si>
    <t>Niveaux d’éclairement</t>
  </si>
  <si>
    <t>Détails vis-à-vis de la sécurité</t>
  </si>
  <si>
    <t>Principe de fonctionnement</t>
  </si>
  <si>
    <t>PRÉSENTATION DES TRAVAUX</t>
  </si>
  <si>
    <t>1.1</t>
  </si>
  <si>
    <t>1.2</t>
  </si>
  <si>
    <t>Localisation</t>
  </si>
  <si>
    <t>1.3</t>
  </si>
  <si>
    <t>Principe des travaux</t>
  </si>
  <si>
    <t>1.4</t>
  </si>
  <si>
    <t>Principe de réemploi des matériaux et du matériel</t>
  </si>
  <si>
    <t>1.5</t>
  </si>
  <si>
    <t>DESCRIPTIF TECHNIQUE</t>
  </si>
  <si>
    <t>Courants forts</t>
  </si>
  <si>
    <t>2.1.1</t>
  </si>
  <si>
    <t>2.1.1.1</t>
  </si>
  <si>
    <t>Équipements de chantier</t>
  </si>
  <si>
    <t>2.1.2</t>
  </si>
  <si>
    <t>Tableaux</t>
  </si>
  <si>
    <t>2.1.2.1</t>
  </si>
  <si>
    <t>Principe</t>
  </si>
  <si>
    <t>2.1.2.2</t>
  </si>
  <si>
    <t>Comptage des consommations électriques TD R+3 et R+4</t>
  </si>
  <si>
    <t>2.1.3</t>
  </si>
  <si>
    <t>2.1.3.1</t>
  </si>
  <si>
    <t>Chemin de câble en dalle perforée</t>
  </si>
  <si>
    <t>2.1.3.2</t>
  </si>
  <si>
    <t>Goulottes PVC de distribution</t>
  </si>
  <si>
    <t>2.1.3.3</t>
  </si>
  <si>
    <t>2.1.3.4</t>
  </si>
  <si>
    <t>2.1.4</t>
  </si>
  <si>
    <t>Boîtes de dérivation et d’encastrement</t>
  </si>
  <si>
    <t>2.1.4.1</t>
  </si>
  <si>
    <t>2.1.4.2</t>
  </si>
  <si>
    <t>Boîte de dérivation pour circuits de sécurité</t>
  </si>
  <si>
    <t>2.1.4.3</t>
  </si>
  <si>
    <t>Boîte d'encastrement étanche pour cloisons légères</t>
  </si>
  <si>
    <t>2.1.5</t>
  </si>
  <si>
    <t>Reprise d'étanchéité</t>
  </si>
  <si>
    <t>2.1.6</t>
  </si>
  <si>
    <t>Câbles électriques</t>
  </si>
  <si>
    <t>2.1.6.1</t>
  </si>
  <si>
    <t>2.1.6.2</t>
  </si>
  <si>
    <t>2.1.6.3</t>
  </si>
  <si>
    <t>Câble de distribution équipements de sécurité :  CR1</t>
  </si>
  <si>
    <t>2.1.6.4</t>
  </si>
  <si>
    <t>2.1.7</t>
  </si>
  <si>
    <t>Appareillages manuels</t>
  </si>
  <si>
    <t>2.1.7.1</t>
  </si>
  <si>
    <t>2.1.7.2</t>
  </si>
  <si>
    <t>Composition des appareillages</t>
  </si>
  <si>
    <t>2.1.7.3</t>
  </si>
  <si>
    <t>Association d’appareillages</t>
  </si>
  <si>
    <t>2.1.7.4</t>
  </si>
  <si>
    <t>Mode de pose</t>
  </si>
  <si>
    <t>2.1.7.5</t>
  </si>
  <si>
    <t>Caractéristiques</t>
  </si>
  <si>
    <t>2.1.7.6</t>
  </si>
  <si>
    <t>Appareillage</t>
  </si>
  <si>
    <t>2.1.8</t>
  </si>
  <si>
    <t>Alimentations spécifiques depuis le tableau</t>
  </si>
  <si>
    <t>2.1.8.1</t>
  </si>
  <si>
    <t>2.1.8.2</t>
  </si>
  <si>
    <t>Alimentations ayant fait l’objet d’une demande spécifique</t>
  </si>
  <si>
    <t>2.1.9</t>
  </si>
  <si>
    <t>Éclairage artificiel normal</t>
  </si>
  <si>
    <t>2.1.9.1</t>
  </si>
  <si>
    <t>2.1.9.2</t>
  </si>
  <si>
    <t>2.1.9.3</t>
  </si>
  <si>
    <t>2.1.9.4</t>
  </si>
  <si>
    <t>2.1.9.5</t>
  </si>
  <si>
    <t>2.1.9.6</t>
  </si>
  <si>
    <t>2.1.9.7</t>
  </si>
  <si>
    <t>2.1.9.8</t>
  </si>
  <si>
    <t>Lustrerie extérieure</t>
  </si>
  <si>
    <t>2.1.10</t>
  </si>
  <si>
    <t>2.1.10.1</t>
  </si>
  <si>
    <t>2.1.10.2</t>
  </si>
  <si>
    <t>2.1.10.3</t>
  </si>
  <si>
    <t>2.1.11</t>
  </si>
  <si>
    <t>Éclairage artificiel de balisage</t>
  </si>
  <si>
    <t>2.1.11.1</t>
  </si>
  <si>
    <t>2.1.11.2</t>
  </si>
  <si>
    <t>Lustrerie</t>
  </si>
  <si>
    <t>2.1.12</t>
  </si>
  <si>
    <t>Mise en service, DOE</t>
  </si>
  <si>
    <t>2.1.12.1</t>
  </si>
  <si>
    <t>Mise en service</t>
  </si>
  <si>
    <t>2.1.12.2</t>
  </si>
  <si>
    <t>Documents des Ouvrages Exécutés (DOE)</t>
  </si>
  <si>
    <t>Courants faibles</t>
  </si>
  <si>
    <t>2.2.1</t>
  </si>
  <si>
    <t>Diffuseurs visuels d’alarme feu</t>
  </si>
  <si>
    <t>2.2.2</t>
  </si>
  <si>
    <t>Réseau informatique</t>
  </si>
  <si>
    <t>2.2.2.1</t>
  </si>
  <si>
    <t>Décâblage réseau R+3 et R+4</t>
  </si>
  <si>
    <t>2.2.2.2</t>
  </si>
  <si>
    <t>Nouvelle salle de réunion</t>
  </si>
  <si>
    <t>2.2.2.3</t>
  </si>
  <si>
    <t>Câblage capillaire</t>
  </si>
  <si>
    <t>2.2.2.4</t>
  </si>
  <si>
    <t>Cordon de brassage</t>
  </si>
  <si>
    <t>2.2.2.5</t>
  </si>
  <si>
    <t>Prise terminale</t>
  </si>
  <si>
    <t>2.2.2.6</t>
  </si>
  <si>
    <t>2.2.3</t>
  </si>
  <si>
    <t>Visiophonie</t>
  </si>
  <si>
    <t>2.2.3.1</t>
  </si>
  <si>
    <t>2.2.3.2</t>
  </si>
  <si>
    <t>Équipements visiophonie</t>
  </si>
  <si>
    <t>2.2.3.3</t>
  </si>
  <si>
    <t>Équipement contrôle d’accès</t>
  </si>
  <si>
    <t>2.2.3.4</t>
  </si>
  <si>
    <t>Accessoires et câblage</t>
  </si>
  <si>
    <t>2.2.3.5</t>
  </si>
  <si>
    <t>2.2.5</t>
  </si>
  <si>
    <t>2.2.5.1</t>
  </si>
  <si>
    <t>2.2.5.2</t>
  </si>
  <si>
    <t>Documents des ouvrages exécutés DOE</t>
  </si>
  <si>
    <t xml:space="preserve">   A1 : Electra Azur 302264</t>
  </si>
  <si>
    <t xml:space="preserve">   D1 : Arkoslight Dot Round Fix A0610211W</t>
  </si>
  <si>
    <t xml:space="preserve">   D2 : Arkoslight Swap M A2122212W</t>
  </si>
  <si>
    <t xml:space="preserve">   P1 : 3F Filippi Diagon DALI 23028</t>
  </si>
  <si>
    <t xml:space="preserve">   ZA1 : Lombardo Ross 280 LL1240003</t>
  </si>
  <si>
    <t>Fourniture</t>
  </si>
  <si>
    <t>Pose</t>
  </si>
  <si>
    <t>Bouton poussoir</t>
  </si>
  <si>
    <t>Prise</t>
  </si>
  <si>
    <t>DET1 : BEG 92196</t>
  </si>
  <si>
    <t>DET2 : BEG 92585</t>
  </si>
  <si>
    <t>DET3 : BEG 93460</t>
  </si>
  <si>
    <t>Détecteur d’éclairage (ou équivalent)</t>
  </si>
  <si>
    <t>Lustrerie intérieure (ou équivalent)</t>
  </si>
  <si>
    <t>TOTAL Dépose HT</t>
  </si>
  <si>
    <t>TOTAL Courants faibles HT</t>
  </si>
  <si>
    <t>TOTAL Courants forts HT</t>
  </si>
  <si>
    <t>Dispositif Sonore et Visuel d’Alarme Feu (DSVAF)</t>
  </si>
  <si>
    <t>Dispositif Visuel d’Alarme Feu (DVAF)</t>
  </si>
  <si>
    <t>Mise à la masse, repérage et recettage</t>
  </si>
  <si>
    <t>Platine extérieure</t>
  </si>
  <si>
    <t>Poste vidéo intérieur</t>
  </si>
  <si>
    <t>Bouton ouverture porte</t>
  </si>
  <si>
    <t>Bouton urgence ouverture porte</t>
  </si>
  <si>
    <t>2.1.2.3</t>
  </si>
  <si>
    <t>Modification tableau divisionnaire R+1 (1 protection pour la baie)</t>
  </si>
  <si>
    <t>Couleur grise</t>
  </si>
  <si>
    <t>Couleur verte</t>
  </si>
  <si>
    <t>2.2.1.1</t>
  </si>
  <si>
    <t>2.2.1.2</t>
  </si>
  <si>
    <t>Matériel supplémentaire pour la baie</t>
  </si>
  <si>
    <t>Etagère</t>
  </si>
  <si>
    <t>Bandeau de prises</t>
  </si>
  <si>
    <t>2.2.2.7</t>
  </si>
  <si>
    <t>Bandeau 24 ports</t>
  </si>
  <si>
    <t>2.2.3.6</t>
  </si>
  <si>
    <t>Neutralisation, consignation et dépose</t>
  </si>
  <si>
    <t>Neutralisation, consignation</t>
  </si>
  <si>
    <t>1.5.1</t>
  </si>
  <si>
    <t>1.5.2</t>
  </si>
  <si>
    <t>Dépose des luminaires</t>
  </si>
  <si>
    <t>Dépose des installations bureau 7 et 8</t>
  </si>
  <si>
    <t>1.5.3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</si>
</sst>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left" vertical="top" wrapText="1" indent="1"/>
    </xf>
    <xf numFmtId="0" fontId="0" fillId="0" borderId="0" xfId="0" applyAlignment="1">
      <alignment horizontal="right"/>
    </xf>
    <xf numFmtId="0" fontId="0" fillId="0" borderId="0" xfId="0" applyAlignment="1">
      <alignment horizontal="left" inden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right" vertical="top" wrapText="1" indent="1"/>
    </xf>
    <xf numFmtId="0" fontId="2" fillId="0" borderId="0" xfId="0" applyFont="1" applyAlignment="1">
      <alignment horizontal="left" vertical="top" wrapText="1"/>
    </xf>
    <xf numFmtId="44" fontId="1" fillId="0" borderId="1" xfId="0" applyNumberFormat="1" applyFont="1" applyBorder="1" applyAlignment="1">
      <alignment horizontal="center" vertical="center"/>
    </xf>
    <xf numFmtId="44" fontId="0" fillId="0" borderId="0" xfId="0" applyNumberFormat="1" applyAlignment="1">
      <alignment horizontal="center"/>
    </xf>
    <xf numFmtId="44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indent="1"/>
    </xf>
    <xf numFmtId="44" fontId="1" fillId="0" borderId="0" xfId="0" applyNumberFormat="1" applyFont="1" applyAlignment="1">
      <alignment horizontal="center"/>
    </xf>
    <xf numFmtId="0" fontId="0" fillId="0" borderId="0" xfId="0" applyAlignment="1">
      <alignment horizontal="left" indent="3"/>
    </xf>
  </cellXfs>
  <cellStyles count="1">
    <cellStyle name="Normal" xfId="0" builtinId="0"/>
  </cellStyles>
  <dxfs count="123"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40A4F-6AD9-4828-9C6F-18775FE21C42}">
  <dimension ref="A1:F184"/>
  <sheetViews>
    <sheetView showGridLines="0" showZeros="0" tabSelected="1" zoomScale="85" zoomScaleNormal="85" workbookViewId="0">
      <pane ySplit="1" topLeftCell="A2" activePane="bottomLeft" state="frozen"/>
      <selection pane="bottomLeft" activeCell="E2" sqref="E2:E182"/>
    </sheetView>
  </sheetViews>
  <sheetFormatPr baseColWidth="10" defaultRowHeight="15" x14ac:dyDescent="0.25"/>
  <cols>
    <col min="1" max="1" width="10.5703125" style="1" customWidth="1"/>
    <col min="2" max="2" width="85" style="1" bestFit="1" customWidth="1"/>
    <col min="3" max="3" width="8.7109375" style="2" customWidth="1"/>
    <col min="4" max="4" width="8.7109375" style="3" customWidth="1"/>
    <col min="5" max="6" width="15.7109375" style="9" customWidth="1"/>
    <col min="8" max="8" width="8.7109375" bestFit="1" customWidth="1"/>
    <col min="9" max="9" width="47.85546875" bestFit="1" customWidth="1"/>
  </cols>
  <sheetData>
    <row r="1" spans="1:6" ht="15.75" thickBot="1" x14ac:dyDescent="0.3">
      <c r="A1" s="15"/>
      <c r="B1" s="4" t="s">
        <v>5</v>
      </c>
      <c r="C1" s="4" t="s">
        <v>6</v>
      </c>
      <c r="D1" s="4" t="s">
        <v>7</v>
      </c>
      <c r="E1" s="8" t="s">
        <v>8</v>
      </c>
      <c r="F1" s="8" t="s">
        <v>9</v>
      </c>
    </row>
    <row r="2" spans="1:6" s="13" customFormat="1" x14ac:dyDescent="0.25">
      <c r="A2" s="14">
        <v>1</v>
      </c>
      <c r="B2" s="13" t="s">
        <v>30</v>
      </c>
      <c r="C2" s="17"/>
      <c r="D2" s="18"/>
      <c r="E2" s="19"/>
      <c r="F2" s="19"/>
    </row>
    <row r="3" spans="1:6" x14ac:dyDescent="0.25">
      <c r="A3" s="14" t="s">
        <v>31</v>
      </c>
      <c r="B3" s="13" t="s">
        <v>20</v>
      </c>
    </row>
    <row r="4" spans="1:6" x14ac:dyDescent="0.25">
      <c r="A4" s="14" t="s">
        <v>32</v>
      </c>
      <c r="B4" s="13" t="s">
        <v>33</v>
      </c>
    </row>
    <row r="5" spans="1:6" x14ac:dyDescent="0.25">
      <c r="A5" s="14" t="s">
        <v>34</v>
      </c>
      <c r="B5" s="13" t="s">
        <v>35</v>
      </c>
    </row>
    <row r="6" spans="1:6" x14ac:dyDescent="0.25">
      <c r="A6" s="14" t="s">
        <v>36</v>
      </c>
      <c r="B6" s="13" t="s">
        <v>37</v>
      </c>
    </row>
    <row r="7" spans="1:6" x14ac:dyDescent="0.25">
      <c r="A7" s="14" t="s">
        <v>38</v>
      </c>
      <c r="B7" s="13" t="s">
        <v>183</v>
      </c>
      <c r="F7" s="12"/>
    </row>
    <row r="8" spans="1:6" x14ac:dyDescent="0.25">
      <c r="A8" s="16" t="s">
        <v>185</v>
      </c>
      <c r="B8" t="s">
        <v>184</v>
      </c>
      <c r="C8" s="2" t="s">
        <v>0</v>
      </c>
      <c r="D8" s="3">
        <v>1</v>
      </c>
      <c r="F8" s="12">
        <f t="shared" ref="F8:F10" si="0">$D8*E8</f>
        <v>0</v>
      </c>
    </row>
    <row r="9" spans="1:6" x14ac:dyDescent="0.25">
      <c r="A9" s="16" t="s">
        <v>186</v>
      </c>
      <c r="B9" t="s">
        <v>187</v>
      </c>
      <c r="C9" s="2" t="s">
        <v>0</v>
      </c>
      <c r="D9" s="3">
        <v>1</v>
      </c>
      <c r="F9" s="12">
        <f t="shared" si="0"/>
        <v>0</v>
      </c>
    </row>
    <row r="10" spans="1:6" x14ac:dyDescent="0.25">
      <c r="A10" s="16" t="s">
        <v>189</v>
      </c>
      <c r="B10" t="s">
        <v>188</v>
      </c>
      <c r="C10" s="2" t="s">
        <v>0</v>
      </c>
      <c r="D10" s="3">
        <v>1</v>
      </c>
      <c r="F10" s="12">
        <f t="shared" si="0"/>
        <v>0</v>
      </c>
    </row>
    <row r="11" spans="1:6" x14ac:dyDescent="0.25">
      <c r="B11" s="6" t="s">
        <v>1</v>
      </c>
      <c r="F11" s="9">
        <f>SUM(F8:F10)</f>
        <v>0</v>
      </c>
    </row>
    <row r="12" spans="1:6" x14ac:dyDescent="0.25">
      <c r="B12" s="6" t="s">
        <v>161</v>
      </c>
      <c r="F12" s="9">
        <f>SUM(F11)</f>
        <v>0</v>
      </c>
    </row>
    <row r="13" spans="1:6" x14ac:dyDescent="0.25">
      <c r="B13" s="6"/>
    </row>
    <row r="14" spans="1:6" s="13" customFormat="1" x14ac:dyDescent="0.25">
      <c r="A14" s="14">
        <v>2</v>
      </c>
      <c r="B14" s="13" t="s">
        <v>39</v>
      </c>
      <c r="C14" s="17"/>
      <c r="D14" s="18"/>
      <c r="E14" s="19"/>
      <c r="F14" s="19"/>
    </row>
    <row r="15" spans="1:6" x14ac:dyDescent="0.25">
      <c r="A15" s="14" t="s">
        <v>11</v>
      </c>
      <c r="B15" s="13" t="s">
        <v>40</v>
      </c>
    </row>
    <row r="16" spans="1:6" x14ac:dyDescent="0.25">
      <c r="A16" s="16" t="s">
        <v>41</v>
      </c>
      <c r="B16" t="s">
        <v>13</v>
      </c>
    </row>
    <row r="17" spans="1:6" x14ac:dyDescent="0.25">
      <c r="A17" s="16" t="s">
        <v>42</v>
      </c>
      <c r="B17" t="s">
        <v>43</v>
      </c>
      <c r="C17" s="2" t="s">
        <v>0</v>
      </c>
      <c r="D17" s="3">
        <v>1</v>
      </c>
      <c r="F17" s="12">
        <f>$D17*E17</f>
        <v>0</v>
      </c>
    </row>
    <row r="18" spans="1:6" x14ac:dyDescent="0.25">
      <c r="B18" s="6" t="s">
        <v>1</v>
      </c>
      <c r="F18" s="9">
        <f>SUM(F17)</f>
        <v>0</v>
      </c>
    </row>
    <row r="19" spans="1:6" x14ac:dyDescent="0.25">
      <c r="B19" s="6"/>
    </row>
    <row r="20" spans="1:6" x14ac:dyDescent="0.25">
      <c r="A20" s="16" t="s">
        <v>44</v>
      </c>
      <c r="B20" t="s">
        <v>45</v>
      </c>
    </row>
    <row r="21" spans="1:6" x14ac:dyDescent="0.25">
      <c r="A21" s="16" t="s">
        <v>46</v>
      </c>
      <c r="B21" t="s">
        <v>47</v>
      </c>
    </row>
    <row r="22" spans="1:6" x14ac:dyDescent="0.25">
      <c r="A22" s="16" t="s">
        <v>48</v>
      </c>
      <c r="B22" t="s">
        <v>172</v>
      </c>
      <c r="C22" s="2" t="s">
        <v>2</v>
      </c>
      <c r="D22" s="3">
        <v>1</v>
      </c>
      <c r="F22" s="12">
        <f>$D22*E22</f>
        <v>0</v>
      </c>
    </row>
    <row r="23" spans="1:6" x14ac:dyDescent="0.25">
      <c r="A23" s="16" t="s">
        <v>171</v>
      </c>
      <c r="B23" t="s">
        <v>49</v>
      </c>
      <c r="C23" s="2" t="s">
        <v>2</v>
      </c>
      <c r="D23" s="3">
        <v>2</v>
      </c>
      <c r="F23" s="12">
        <f>$D23*E23</f>
        <v>0</v>
      </c>
    </row>
    <row r="24" spans="1:6" x14ac:dyDescent="0.25">
      <c r="B24" s="6" t="s">
        <v>1</v>
      </c>
      <c r="F24" s="9">
        <f>SUM(F22:F23)</f>
        <v>0</v>
      </c>
    </row>
    <row r="25" spans="1:6" x14ac:dyDescent="0.25">
      <c r="B25" s="6"/>
    </row>
    <row r="26" spans="1:6" x14ac:dyDescent="0.25">
      <c r="A26" s="16" t="s">
        <v>50</v>
      </c>
      <c r="B26" t="s">
        <v>21</v>
      </c>
      <c r="C26" s="2" t="s">
        <v>0</v>
      </c>
      <c r="D26" s="3">
        <v>1</v>
      </c>
      <c r="F26" s="12">
        <f>$D26*E26</f>
        <v>0</v>
      </c>
    </row>
    <row r="27" spans="1:6" x14ac:dyDescent="0.25">
      <c r="A27" s="16" t="s">
        <v>51</v>
      </c>
      <c r="B27" t="s">
        <v>52</v>
      </c>
    </row>
    <row r="28" spans="1:6" x14ac:dyDescent="0.25">
      <c r="A28" s="16" t="s">
        <v>53</v>
      </c>
      <c r="B28" t="s">
        <v>54</v>
      </c>
    </row>
    <row r="29" spans="1:6" x14ac:dyDescent="0.25">
      <c r="A29" s="16" t="s">
        <v>55</v>
      </c>
      <c r="B29" t="s">
        <v>15</v>
      </c>
    </row>
    <row r="30" spans="1:6" x14ac:dyDescent="0.25">
      <c r="A30" s="16" t="s">
        <v>56</v>
      </c>
      <c r="B30" t="s">
        <v>16</v>
      </c>
    </row>
    <row r="31" spans="1:6" x14ac:dyDescent="0.25">
      <c r="A31" s="16" t="s">
        <v>57</v>
      </c>
      <c r="B31" t="s">
        <v>58</v>
      </c>
    </row>
    <row r="32" spans="1:6" x14ac:dyDescent="0.25">
      <c r="A32" s="16" t="s">
        <v>59</v>
      </c>
      <c r="B32" t="s">
        <v>17</v>
      </c>
    </row>
    <row r="33" spans="1:6" x14ac:dyDescent="0.25">
      <c r="A33" s="16" t="s">
        <v>60</v>
      </c>
      <c r="B33" t="s">
        <v>61</v>
      </c>
    </row>
    <row r="34" spans="1:6" x14ac:dyDescent="0.25">
      <c r="A34" s="16" t="s">
        <v>62</v>
      </c>
      <c r="B34" t="s">
        <v>63</v>
      </c>
    </row>
    <row r="35" spans="1:6" x14ac:dyDescent="0.25">
      <c r="B35" s="6" t="s">
        <v>1</v>
      </c>
      <c r="F35" s="9">
        <f>SUM(F26)</f>
        <v>0</v>
      </c>
    </row>
    <row r="36" spans="1:6" x14ac:dyDescent="0.25">
      <c r="A36" s="16"/>
      <c r="B36"/>
    </row>
    <row r="37" spans="1:6" x14ac:dyDescent="0.25">
      <c r="A37" s="16" t="s">
        <v>64</v>
      </c>
      <c r="B37" t="s">
        <v>65</v>
      </c>
    </row>
    <row r="38" spans="1:6" x14ac:dyDescent="0.25">
      <c r="A38" s="16"/>
      <c r="B38"/>
    </row>
    <row r="39" spans="1:6" x14ac:dyDescent="0.25">
      <c r="A39" s="16" t="s">
        <v>66</v>
      </c>
      <c r="B39" t="s">
        <v>67</v>
      </c>
      <c r="C39" s="2" t="s">
        <v>0</v>
      </c>
      <c r="D39" s="3">
        <v>1</v>
      </c>
      <c r="F39" s="12">
        <f>$D39*E39</f>
        <v>0</v>
      </c>
    </row>
    <row r="40" spans="1:6" x14ac:dyDescent="0.25">
      <c r="A40" s="16" t="s">
        <v>68</v>
      </c>
      <c r="B40" t="s">
        <v>47</v>
      </c>
    </row>
    <row r="41" spans="1:6" x14ac:dyDescent="0.25">
      <c r="A41" s="16" t="s">
        <v>69</v>
      </c>
      <c r="B41" t="s">
        <v>18</v>
      </c>
    </row>
    <row r="42" spans="1:6" x14ac:dyDescent="0.25">
      <c r="A42" s="16" t="s">
        <v>70</v>
      </c>
      <c r="B42" t="s">
        <v>71</v>
      </c>
    </row>
    <row r="43" spans="1:6" x14ac:dyDescent="0.25">
      <c r="A43" s="16" t="s">
        <v>72</v>
      </c>
      <c r="B43" t="s">
        <v>19</v>
      </c>
    </row>
    <row r="44" spans="1:6" x14ac:dyDescent="0.25">
      <c r="B44" s="6" t="s">
        <v>1</v>
      </c>
      <c r="F44" s="9">
        <f>SUM(F39)</f>
        <v>0</v>
      </c>
    </row>
    <row r="45" spans="1:6" x14ac:dyDescent="0.25">
      <c r="A45" s="16"/>
      <c r="B45"/>
    </row>
    <row r="46" spans="1:6" x14ac:dyDescent="0.25">
      <c r="A46" s="16" t="s">
        <v>73</v>
      </c>
      <c r="B46" t="s">
        <v>74</v>
      </c>
    </row>
    <row r="47" spans="1:6" x14ac:dyDescent="0.25">
      <c r="A47" s="16" t="s">
        <v>75</v>
      </c>
      <c r="B47" t="s">
        <v>20</v>
      </c>
    </row>
    <row r="48" spans="1:6" x14ac:dyDescent="0.25">
      <c r="A48" s="16" t="s">
        <v>76</v>
      </c>
      <c r="B48" t="s">
        <v>77</v>
      </c>
    </row>
    <row r="49" spans="1:6" x14ac:dyDescent="0.25">
      <c r="A49" s="16" t="s">
        <v>78</v>
      </c>
      <c r="B49" t="s">
        <v>79</v>
      </c>
    </row>
    <row r="50" spans="1:6" x14ac:dyDescent="0.25">
      <c r="A50" s="16" t="s">
        <v>80</v>
      </c>
      <c r="B50" t="s">
        <v>81</v>
      </c>
    </row>
    <row r="51" spans="1:6" x14ac:dyDescent="0.25">
      <c r="A51" s="16" t="s">
        <v>82</v>
      </c>
      <c r="B51" t="s">
        <v>83</v>
      </c>
    </row>
    <row r="52" spans="1:6" x14ac:dyDescent="0.25">
      <c r="A52" s="16" t="s">
        <v>84</v>
      </c>
      <c r="B52" t="s">
        <v>85</v>
      </c>
    </row>
    <row r="53" spans="1:6" x14ac:dyDescent="0.25">
      <c r="A53" s="16"/>
      <c r="B53" s="3" t="s">
        <v>154</v>
      </c>
      <c r="F53" s="12"/>
    </row>
    <row r="54" spans="1:6" x14ac:dyDescent="0.25">
      <c r="A54" s="16"/>
      <c r="B54" s="20" t="s">
        <v>152</v>
      </c>
      <c r="C54" s="2" t="s">
        <v>2</v>
      </c>
      <c r="D54" s="3">
        <v>31</v>
      </c>
      <c r="F54" s="12">
        <f>$D54*E54</f>
        <v>0</v>
      </c>
    </row>
    <row r="55" spans="1:6" x14ac:dyDescent="0.25">
      <c r="A55" s="16"/>
      <c r="B55" s="20" t="s">
        <v>153</v>
      </c>
      <c r="C55" s="2" t="s">
        <v>2</v>
      </c>
      <c r="D55" s="3">
        <v>31</v>
      </c>
      <c r="F55" s="12">
        <f>$D55*E55</f>
        <v>0</v>
      </c>
    </row>
    <row r="56" spans="1:6" x14ac:dyDescent="0.25">
      <c r="A56" s="16"/>
      <c r="B56" s="3" t="s">
        <v>155</v>
      </c>
      <c r="F56" s="12"/>
    </row>
    <row r="57" spans="1:6" x14ac:dyDescent="0.25">
      <c r="A57" s="16"/>
      <c r="B57" s="20" t="s">
        <v>152</v>
      </c>
      <c r="C57" s="2" t="s">
        <v>2</v>
      </c>
      <c r="D57" s="3">
        <v>21</v>
      </c>
      <c r="F57" s="12">
        <f>$D57*E57</f>
        <v>0</v>
      </c>
    </row>
    <row r="58" spans="1:6" x14ac:dyDescent="0.25">
      <c r="A58" s="16"/>
      <c r="B58" s="20" t="s">
        <v>153</v>
      </c>
      <c r="C58" s="2" t="s">
        <v>2</v>
      </c>
      <c r="D58" s="3">
        <v>21</v>
      </c>
      <c r="F58" s="12">
        <f>$D58*E58</f>
        <v>0</v>
      </c>
    </row>
    <row r="59" spans="1:6" x14ac:dyDescent="0.25">
      <c r="B59" s="6" t="s">
        <v>1</v>
      </c>
      <c r="F59" s="9">
        <f>SUM(F54:F58)</f>
        <v>0</v>
      </c>
    </row>
    <row r="60" spans="1:6" x14ac:dyDescent="0.25">
      <c r="A60" s="16"/>
      <c r="B60"/>
    </row>
    <row r="61" spans="1:6" x14ac:dyDescent="0.25">
      <c r="A61" s="16" t="s">
        <v>86</v>
      </c>
      <c r="B61" t="s">
        <v>87</v>
      </c>
    </row>
    <row r="62" spans="1:6" x14ac:dyDescent="0.25">
      <c r="A62" s="16" t="s">
        <v>88</v>
      </c>
      <c r="B62" t="s">
        <v>47</v>
      </c>
    </row>
    <row r="63" spans="1:6" x14ac:dyDescent="0.25">
      <c r="A63" s="16" t="s">
        <v>89</v>
      </c>
      <c r="B63" t="s">
        <v>90</v>
      </c>
      <c r="C63" s="2" t="s">
        <v>2</v>
      </c>
      <c r="D63" s="3">
        <v>3</v>
      </c>
      <c r="F63" s="12">
        <f>$D63*E63</f>
        <v>0</v>
      </c>
    </row>
    <row r="64" spans="1:6" x14ac:dyDescent="0.25">
      <c r="B64" s="6" t="s">
        <v>1</v>
      </c>
      <c r="F64" s="9">
        <f>SUM(F63)</f>
        <v>0</v>
      </c>
    </row>
    <row r="65" spans="1:6" x14ac:dyDescent="0.25">
      <c r="A65" s="16"/>
      <c r="B65"/>
    </row>
    <row r="66" spans="1:6" x14ac:dyDescent="0.25">
      <c r="A66" s="16" t="s">
        <v>91</v>
      </c>
      <c r="B66" t="s">
        <v>92</v>
      </c>
    </row>
    <row r="67" spans="1:6" x14ac:dyDescent="0.25">
      <c r="A67" s="16" t="s">
        <v>93</v>
      </c>
      <c r="B67" t="s">
        <v>20</v>
      </c>
    </row>
    <row r="68" spans="1:6" x14ac:dyDescent="0.25">
      <c r="A68" s="16" t="s">
        <v>94</v>
      </c>
      <c r="B68" t="s">
        <v>25</v>
      </c>
    </row>
    <row r="69" spans="1:6" x14ac:dyDescent="0.25">
      <c r="A69" s="16" t="s">
        <v>95</v>
      </c>
      <c r="B69" t="s">
        <v>26</v>
      </c>
    </row>
    <row r="70" spans="1:6" x14ac:dyDescent="0.25">
      <c r="A70" s="16" t="s">
        <v>96</v>
      </c>
      <c r="B70" t="s">
        <v>28</v>
      </c>
    </row>
    <row r="71" spans="1:6" x14ac:dyDescent="0.25">
      <c r="A71" s="16" t="s">
        <v>97</v>
      </c>
      <c r="B71" t="s">
        <v>27</v>
      </c>
    </row>
    <row r="72" spans="1:6" x14ac:dyDescent="0.25">
      <c r="A72" s="16" t="s">
        <v>98</v>
      </c>
      <c r="B72" t="s">
        <v>29</v>
      </c>
    </row>
    <row r="73" spans="1:6" x14ac:dyDescent="0.25">
      <c r="A73" s="16" t="s">
        <v>99</v>
      </c>
      <c r="B73" t="s">
        <v>160</v>
      </c>
    </row>
    <row r="74" spans="1:6" x14ac:dyDescent="0.25">
      <c r="A74" s="16"/>
      <c r="B74" t="s">
        <v>147</v>
      </c>
      <c r="F74" s="12"/>
    </row>
    <row r="75" spans="1:6" x14ac:dyDescent="0.25">
      <c r="A75" s="16"/>
      <c r="B75" s="20" t="s">
        <v>152</v>
      </c>
      <c r="C75" s="2" t="s">
        <v>2</v>
      </c>
      <c r="D75" s="3">
        <v>15</v>
      </c>
      <c r="F75" s="12">
        <f>$D75*E75</f>
        <v>0</v>
      </c>
    </row>
    <row r="76" spans="1:6" x14ac:dyDescent="0.25">
      <c r="A76" s="16"/>
      <c r="B76" s="20" t="s">
        <v>153</v>
      </c>
      <c r="C76" s="2" t="s">
        <v>2</v>
      </c>
      <c r="D76" s="3">
        <v>15</v>
      </c>
      <c r="F76" s="12">
        <f>$D76*E76</f>
        <v>0</v>
      </c>
    </row>
    <row r="77" spans="1:6" x14ac:dyDescent="0.25">
      <c r="A77" s="16"/>
      <c r="B77" t="s">
        <v>148</v>
      </c>
      <c r="F77" s="12"/>
    </row>
    <row r="78" spans="1:6" x14ac:dyDescent="0.25">
      <c r="A78" s="16"/>
      <c r="B78" s="20" t="s">
        <v>152</v>
      </c>
      <c r="C78" s="2" t="s">
        <v>2</v>
      </c>
      <c r="D78" s="3">
        <v>16</v>
      </c>
      <c r="F78" s="12">
        <f>$D78*E78</f>
        <v>0</v>
      </c>
    </row>
    <row r="79" spans="1:6" x14ac:dyDescent="0.25">
      <c r="A79" s="16"/>
      <c r="B79" s="20" t="s">
        <v>153</v>
      </c>
      <c r="C79" s="2" t="s">
        <v>2</v>
      </c>
      <c r="D79" s="3">
        <v>16</v>
      </c>
      <c r="F79" s="12">
        <f>$D79*E79</f>
        <v>0</v>
      </c>
    </row>
    <row r="80" spans="1:6" x14ac:dyDescent="0.25">
      <c r="A80" s="16"/>
      <c r="B80" t="s">
        <v>149</v>
      </c>
      <c r="F80" s="12"/>
    </row>
    <row r="81" spans="1:6" x14ac:dyDescent="0.25">
      <c r="A81" s="16"/>
      <c r="B81" s="20" t="s">
        <v>152</v>
      </c>
      <c r="C81" s="2" t="s">
        <v>2</v>
      </c>
      <c r="D81" s="3">
        <v>38</v>
      </c>
      <c r="F81" s="12">
        <f>$D81*E81</f>
        <v>0</v>
      </c>
    </row>
    <row r="82" spans="1:6" x14ac:dyDescent="0.25">
      <c r="A82" s="16"/>
      <c r="B82" s="20" t="s">
        <v>153</v>
      </c>
      <c r="C82" s="2" t="s">
        <v>2</v>
      </c>
      <c r="D82" s="3">
        <v>38</v>
      </c>
      <c r="F82" s="12">
        <f>$D82*E82</f>
        <v>0</v>
      </c>
    </row>
    <row r="83" spans="1:6" x14ac:dyDescent="0.25">
      <c r="A83" s="16"/>
      <c r="B83" t="s">
        <v>150</v>
      </c>
      <c r="F83" s="12"/>
    </row>
    <row r="84" spans="1:6" x14ac:dyDescent="0.25">
      <c r="A84" s="16"/>
      <c r="B84" s="20" t="s">
        <v>152</v>
      </c>
      <c r="C84" s="2" t="s">
        <v>2</v>
      </c>
      <c r="D84" s="3">
        <v>39</v>
      </c>
      <c r="F84" s="12">
        <f>$D84*E84</f>
        <v>0</v>
      </c>
    </row>
    <row r="85" spans="1:6" x14ac:dyDescent="0.25">
      <c r="A85" s="16"/>
      <c r="B85" s="20" t="s">
        <v>153</v>
      </c>
      <c r="C85" s="2" t="s">
        <v>2</v>
      </c>
      <c r="D85" s="3">
        <v>39</v>
      </c>
      <c r="F85" s="12">
        <f>$D85*E85</f>
        <v>0</v>
      </c>
    </row>
    <row r="86" spans="1:6" x14ac:dyDescent="0.25">
      <c r="A86" s="16" t="s">
        <v>100</v>
      </c>
      <c r="B86" t="s">
        <v>101</v>
      </c>
    </row>
    <row r="87" spans="1:6" x14ac:dyDescent="0.25">
      <c r="A87" s="16"/>
      <c r="B87" t="s">
        <v>151</v>
      </c>
      <c r="F87" s="12"/>
    </row>
    <row r="88" spans="1:6" x14ac:dyDescent="0.25">
      <c r="A88" s="16"/>
      <c r="B88" s="20" t="s">
        <v>152</v>
      </c>
      <c r="C88" s="2" t="s">
        <v>2</v>
      </c>
      <c r="D88" s="3">
        <v>3</v>
      </c>
      <c r="F88" s="12">
        <f>$D88*E88</f>
        <v>0</v>
      </c>
    </row>
    <row r="89" spans="1:6" x14ac:dyDescent="0.25">
      <c r="A89" s="16"/>
      <c r="B89" s="20" t="s">
        <v>153</v>
      </c>
      <c r="C89" s="2" t="s">
        <v>2</v>
      </c>
      <c r="D89" s="3">
        <v>3</v>
      </c>
      <c r="F89" s="12">
        <f>$D89*E89</f>
        <v>0</v>
      </c>
    </row>
    <row r="90" spans="1:6" x14ac:dyDescent="0.25">
      <c r="B90" s="6" t="s">
        <v>1</v>
      </c>
      <c r="F90" s="9">
        <f>SUM(F74:F89)</f>
        <v>0</v>
      </c>
    </row>
    <row r="91" spans="1:6" x14ac:dyDescent="0.25">
      <c r="A91" s="16"/>
      <c r="B91"/>
    </row>
    <row r="92" spans="1:6" x14ac:dyDescent="0.25">
      <c r="A92" s="16" t="s">
        <v>102</v>
      </c>
      <c r="B92" t="s">
        <v>159</v>
      </c>
    </row>
    <row r="93" spans="1:6" x14ac:dyDescent="0.25">
      <c r="A93" s="16" t="s">
        <v>103</v>
      </c>
      <c r="B93" t="s">
        <v>156</v>
      </c>
    </row>
    <row r="94" spans="1:6" x14ac:dyDescent="0.25">
      <c r="A94" s="16"/>
      <c r="B94" s="20" t="s">
        <v>152</v>
      </c>
      <c r="C94" s="2" t="s">
        <v>2</v>
      </c>
      <c r="D94" s="3">
        <v>9</v>
      </c>
      <c r="F94" s="12">
        <f t="shared" ref="F94:F95" si="1">$D94*E94</f>
        <v>0</v>
      </c>
    </row>
    <row r="95" spans="1:6" x14ac:dyDescent="0.25">
      <c r="A95" s="16"/>
      <c r="B95" s="20" t="s">
        <v>153</v>
      </c>
      <c r="C95" s="2" t="s">
        <v>2</v>
      </c>
      <c r="D95" s="3">
        <v>9</v>
      </c>
      <c r="F95" s="12">
        <f t="shared" si="1"/>
        <v>0</v>
      </c>
    </row>
    <row r="96" spans="1:6" x14ac:dyDescent="0.25">
      <c r="A96" s="16" t="s">
        <v>104</v>
      </c>
      <c r="B96" t="s">
        <v>157</v>
      </c>
    </row>
    <row r="97" spans="1:6" x14ac:dyDescent="0.25">
      <c r="A97" s="16"/>
      <c r="B97" s="20" t="s">
        <v>152</v>
      </c>
      <c r="C97" s="2" t="s">
        <v>2</v>
      </c>
      <c r="D97" s="3">
        <v>8</v>
      </c>
      <c r="F97" s="12">
        <f t="shared" ref="F97:F98" si="2">$D97*E97</f>
        <v>0</v>
      </c>
    </row>
    <row r="98" spans="1:6" x14ac:dyDescent="0.25">
      <c r="A98" s="16"/>
      <c r="B98" s="20" t="s">
        <v>153</v>
      </c>
      <c r="C98" s="2" t="s">
        <v>2</v>
      </c>
      <c r="D98" s="3">
        <v>8</v>
      </c>
      <c r="F98" s="12">
        <f t="shared" si="2"/>
        <v>0</v>
      </c>
    </row>
    <row r="99" spans="1:6" x14ac:dyDescent="0.25">
      <c r="A99" s="16" t="s">
        <v>105</v>
      </c>
      <c r="B99" t="s">
        <v>158</v>
      </c>
    </row>
    <row r="100" spans="1:6" x14ac:dyDescent="0.25">
      <c r="A100" s="16"/>
      <c r="B100" s="20" t="s">
        <v>152</v>
      </c>
      <c r="C100" s="2" t="s">
        <v>2</v>
      </c>
      <c r="D100" s="3">
        <v>18</v>
      </c>
      <c r="F100" s="12">
        <f t="shared" ref="F100:F101" si="3">$D100*E100</f>
        <v>0</v>
      </c>
    </row>
    <row r="101" spans="1:6" x14ac:dyDescent="0.25">
      <c r="A101" s="16"/>
      <c r="B101" s="20" t="s">
        <v>153</v>
      </c>
      <c r="C101" s="2" t="s">
        <v>2</v>
      </c>
      <c r="D101" s="3">
        <v>18</v>
      </c>
      <c r="F101" s="12">
        <f t="shared" si="3"/>
        <v>0</v>
      </c>
    </row>
    <row r="102" spans="1:6" x14ac:dyDescent="0.25">
      <c r="B102" s="6" t="s">
        <v>1</v>
      </c>
      <c r="F102" s="9">
        <f>SUM(F94:F101)</f>
        <v>0</v>
      </c>
    </row>
    <row r="103" spans="1:6" x14ac:dyDescent="0.25">
      <c r="A103" s="16"/>
      <c r="B103"/>
    </row>
    <row r="104" spans="1:6" x14ac:dyDescent="0.25">
      <c r="A104" s="16" t="s">
        <v>106</v>
      </c>
      <c r="B104" t="s">
        <v>107</v>
      </c>
    </row>
    <row r="105" spans="1:6" x14ac:dyDescent="0.25">
      <c r="A105" s="16" t="s">
        <v>108</v>
      </c>
      <c r="B105" t="s">
        <v>47</v>
      </c>
    </row>
    <row r="106" spans="1:6" x14ac:dyDescent="0.25">
      <c r="A106" s="16" t="s">
        <v>109</v>
      </c>
      <c r="B106" t="s">
        <v>110</v>
      </c>
    </row>
    <row r="107" spans="1:6" x14ac:dyDescent="0.25">
      <c r="A107" s="16"/>
      <c r="B107" s="20" t="s">
        <v>152</v>
      </c>
      <c r="C107" s="2" t="s">
        <v>2</v>
      </c>
      <c r="D107" s="3">
        <v>1</v>
      </c>
      <c r="F107" s="12">
        <f t="shared" ref="F107:F111" si="4">$D107*E107</f>
        <v>0</v>
      </c>
    </row>
    <row r="108" spans="1:6" x14ac:dyDescent="0.25">
      <c r="A108" s="16"/>
      <c r="B108" s="20" t="s">
        <v>153</v>
      </c>
      <c r="C108" s="2" t="s">
        <v>2</v>
      </c>
      <c r="D108" s="3">
        <v>1</v>
      </c>
      <c r="F108" s="12">
        <f t="shared" si="4"/>
        <v>0</v>
      </c>
    </row>
    <row r="109" spans="1:6" x14ac:dyDescent="0.25">
      <c r="B109" s="6" t="s">
        <v>1</v>
      </c>
      <c r="F109" s="9">
        <f>SUM(F107:F108)</f>
        <v>0</v>
      </c>
    </row>
    <row r="110" spans="1:6" x14ac:dyDescent="0.25">
      <c r="B110" s="6"/>
    </row>
    <row r="111" spans="1:6" x14ac:dyDescent="0.25">
      <c r="A111" s="16" t="s">
        <v>111</v>
      </c>
      <c r="B111" t="s">
        <v>112</v>
      </c>
      <c r="C111" s="2" t="s">
        <v>0</v>
      </c>
      <c r="D111" s="3">
        <v>1</v>
      </c>
      <c r="F111" s="12">
        <f t="shared" si="4"/>
        <v>0</v>
      </c>
    </row>
    <row r="112" spans="1:6" x14ac:dyDescent="0.25">
      <c r="A112" s="16" t="s">
        <v>113</v>
      </c>
      <c r="B112" t="s">
        <v>114</v>
      </c>
    </row>
    <row r="113" spans="1:6" x14ac:dyDescent="0.25">
      <c r="A113" s="16" t="s">
        <v>115</v>
      </c>
      <c r="B113" t="s">
        <v>116</v>
      </c>
    </row>
    <row r="114" spans="1:6" x14ac:dyDescent="0.25">
      <c r="B114" s="6" t="s">
        <v>1</v>
      </c>
      <c r="F114" s="9">
        <f>SUM(F111)</f>
        <v>0</v>
      </c>
    </row>
    <row r="115" spans="1:6" x14ac:dyDescent="0.25">
      <c r="B115" s="6" t="s">
        <v>163</v>
      </c>
      <c r="F115" s="9">
        <f>SUM(F18,F24,F35,F44,F59,F64,F90,F102,F109,F114)</f>
        <v>0</v>
      </c>
    </row>
    <row r="116" spans="1:6" x14ac:dyDescent="0.25">
      <c r="B116" s="6"/>
    </row>
    <row r="117" spans="1:6" x14ac:dyDescent="0.25">
      <c r="A117" s="14" t="s">
        <v>12</v>
      </c>
      <c r="B117" s="13" t="s">
        <v>117</v>
      </c>
    </row>
    <row r="118" spans="1:6" x14ac:dyDescent="0.25">
      <c r="A118" s="16" t="s">
        <v>118</v>
      </c>
      <c r="B118" t="s">
        <v>119</v>
      </c>
    </row>
    <row r="119" spans="1:6" x14ac:dyDescent="0.25">
      <c r="A119" s="16" t="s">
        <v>175</v>
      </c>
      <c r="B119" t="s">
        <v>164</v>
      </c>
    </row>
    <row r="120" spans="1:6" x14ac:dyDescent="0.25">
      <c r="A120" s="16"/>
      <c r="B120" s="20" t="s">
        <v>152</v>
      </c>
      <c r="C120" s="2" t="s">
        <v>2</v>
      </c>
      <c r="D120" s="3">
        <v>3</v>
      </c>
      <c r="F120" s="12">
        <f t="shared" ref="F120:F121" si="5">$D120*E120</f>
        <v>0</v>
      </c>
    </row>
    <row r="121" spans="1:6" x14ac:dyDescent="0.25">
      <c r="A121" s="16"/>
      <c r="B121" s="20" t="s">
        <v>153</v>
      </c>
      <c r="C121" s="2" t="s">
        <v>2</v>
      </c>
      <c r="D121" s="3">
        <v>3</v>
      </c>
      <c r="F121" s="12">
        <f t="shared" si="5"/>
        <v>0</v>
      </c>
    </row>
    <row r="122" spans="1:6" x14ac:dyDescent="0.25">
      <c r="A122" s="16" t="s">
        <v>176</v>
      </c>
      <c r="B122" t="s">
        <v>165</v>
      </c>
    </row>
    <row r="123" spans="1:6" x14ac:dyDescent="0.25">
      <c r="A123" s="16"/>
      <c r="B123" s="20" t="s">
        <v>152</v>
      </c>
      <c r="C123" s="2" t="s">
        <v>2</v>
      </c>
      <c r="D123" s="3">
        <v>3</v>
      </c>
      <c r="F123" s="12">
        <f t="shared" ref="F123:F124" si="6">$D123*E123</f>
        <v>0</v>
      </c>
    </row>
    <row r="124" spans="1:6" x14ac:dyDescent="0.25">
      <c r="A124" s="16"/>
      <c r="B124" s="20" t="s">
        <v>153</v>
      </c>
      <c r="C124" s="2" t="s">
        <v>2</v>
      </c>
      <c r="D124" s="3">
        <v>3</v>
      </c>
      <c r="F124" s="12">
        <f t="shared" si="6"/>
        <v>0</v>
      </c>
    </row>
    <row r="125" spans="1:6" x14ac:dyDescent="0.25">
      <c r="B125" s="6" t="s">
        <v>1</v>
      </c>
      <c r="F125" s="9">
        <f>SUM(F120:F124)</f>
        <v>0</v>
      </c>
    </row>
    <row r="126" spans="1:6" x14ac:dyDescent="0.25">
      <c r="B126" s="6"/>
    </row>
    <row r="127" spans="1:6" x14ac:dyDescent="0.25">
      <c r="A127" s="16" t="s">
        <v>120</v>
      </c>
      <c r="B127" t="s">
        <v>121</v>
      </c>
    </row>
    <row r="128" spans="1:6" x14ac:dyDescent="0.25">
      <c r="A128" s="16" t="s">
        <v>122</v>
      </c>
      <c r="B128" t="s">
        <v>123</v>
      </c>
      <c r="C128" s="2" t="s">
        <v>0</v>
      </c>
      <c r="D128" s="3">
        <v>1</v>
      </c>
      <c r="F128" s="12">
        <f t="shared" ref="F128:F140" si="7">$D128*E128</f>
        <v>0</v>
      </c>
    </row>
    <row r="129" spans="1:6" x14ac:dyDescent="0.25">
      <c r="A129" s="16" t="s">
        <v>124</v>
      </c>
      <c r="B129" t="s">
        <v>177</v>
      </c>
    </row>
    <row r="130" spans="1:6" x14ac:dyDescent="0.25">
      <c r="A130" s="16"/>
      <c r="B130" s="20" t="s">
        <v>178</v>
      </c>
      <c r="C130" s="2" t="s">
        <v>2</v>
      </c>
      <c r="D130" s="3">
        <v>2</v>
      </c>
      <c r="F130" s="12">
        <f t="shared" si="7"/>
        <v>0</v>
      </c>
    </row>
    <row r="131" spans="1:6" x14ac:dyDescent="0.25">
      <c r="A131" s="16"/>
      <c r="B131" s="20" t="s">
        <v>179</v>
      </c>
      <c r="C131" s="2" t="s">
        <v>2</v>
      </c>
      <c r="D131" s="3">
        <v>2</v>
      </c>
      <c r="F131" s="12">
        <f t="shared" si="7"/>
        <v>0</v>
      </c>
    </row>
    <row r="132" spans="1:6" x14ac:dyDescent="0.25">
      <c r="A132" s="16" t="s">
        <v>126</v>
      </c>
      <c r="B132" t="s">
        <v>125</v>
      </c>
    </row>
    <row r="133" spans="1:6" x14ac:dyDescent="0.25">
      <c r="A133" s="16" t="s">
        <v>128</v>
      </c>
      <c r="B133" t="s">
        <v>127</v>
      </c>
      <c r="C133" s="2" t="s">
        <v>2</v>
      </c>
      <c r="D133" s="3">
        <v>9</v>
      </c>
      <c r="F133" s="12">
        <f t="shared" si="7"/>
        <v>0</v>
      </c>
    </row>
    <row r="134" spans="1:6" x14ac:dyDescent="0.25">
      <c r="A134" s="16" t="s">
        <v>130</v>
      </c>
      <c r="B134" t="s">
        <v>129</v>
      </c>
      <c r="F134" s="12"/>
    </row>
    <row r="135" spans="1:6" x14ac:dyDescent="0.25">
      <c r="A135" s="16"/>
      <c r="B135" s="20" t="s">
        <v>173</v>
      </c>
      <c r="C135" s="2" t="s">
        <v>2</v>
      </c>
      <c r="D135" s="3">
        <v>30</v>
      </c>
      <c r="F135" s="12">
        <f t="shared" ref="F135:F136" si="8">$D135*E135</f>
        <v>0</v>
      </c>
    </row>
    <row r="136" spans="1:6" x14ac:dyDescent="0.25">
      <c r="A136" s="16"/>
      <c r="B136" s="20" t="s">
        <v>174</v>
      </c>
      <c r="C136" s="2" t="s">
        <v>2</v>
      </c>
      <c r="D136" s="3">
        <v>10</v>
      </c>
      <c r="F136" s="12">
        <f t="shared" si="8"/>
        <v>0</v>
      </c>
    </row>
    <row r="137" spans="1:6" x14ac:dyDescent="0.25">
      <c r="A137" s="16" t="s">
        <v>132</v>
      </c>
      <c r="B137" t="s">
        <v>131</v>
      </c>
    </row>
    <row r="138" spans="1:6" x14ac:dyDescent="0.25">
      <c r="A138" s="16"/>
      <c r="B138" s="20" t="s">
        <v>152</v>
      </c>
      <c r="C138" s="2" t="s">
        <v>2</v>
      </c>
      <c r="D138" s="3">
        <v>9</v>
      </c>
      <c r="F138" s="12">
        <f t="shared" si="7"/>
        <v>0</v>
      </c>
    </row>
    <row r="139" spans="1:6" x14ac:dyDescent="0.25">
      <c r="A139" s="16"/>
      <c r="B139" s="20" t="s">
        <v>153</v>
      </c>
      <c r="C139" s="2" t="s">
        <v>2</v>
      </c>
      <c r="D139" s="3">
        <v>9</v>
      </c>
      <c r="F139" s="12">
        <f t="shared" si="7"/>
        <v>0</v>
      </c>
    </row>
    <row r="140" spans="1:6" x14ac:dyDescent="0.25">
      <c r="A140" s="16" t="s">
        <v>180</v>
      </c>
      <c r="B140" t="s">
        <v>166</v>
      </c>
      <c r="C140" s="2" t="s">
        <v>0</v>
      </c>
      <c r="D140" s="3">
        <v>1</v>
      </c>
      <c r="F140" s="12">
        <f t="shared" si="7"/>
        <v>0</v>
      </c>
    </row>
    <row r="141" spans="1:6" x14ac:dyDescent="0.25">
      <c r="B141" s="6" t="s">
        <v>1</v>
      </c>
      <c r="F141" s="9">
        <f>SUM(F128:F140)</f>
        <v>0</v>
      </c>
    </row>
    <row r="142" spans="1:6" x14ac:dyDescent="0.25">
      <c r="A142" s="16"/>
      <c r="B142"/>
    </row>
    <row r="143" spans="1:6" x14ac:dyDescent="0.25">
      <c r="A143" s="16" t="s">
        <v>133</v>
      </c>
      <c r="B143" t="s">
        <v>134</v>
      </c>
    </row>
    <row r="144" spans="1:6" x14ac:dyDescent="0.25">
      <c r="A144" s="16" t="s">
        <v>135</v>
      </c>
      <c r="B144" t="s">
        <v>47</v>
      </c>
    </row>
    <row r="145" spans="1:6" x14ac:dyDescent="0.25">
      <c r="A145" s="16" t="s">
        <v>136</v>
      </c>
      <c r="B145" t="s">
        <v>137</v>
      </c>
    </row>
    <row r="146" spans="1:6" x14ac:dyDescent="0.25">
      <c r="A146" s="16"/>
      <c r="B146" t="s">
        <v>167</v>
      </c>
    </row>
    <row r="147" spans="1:6" x14ac:dyDescent="0.25">
      <c r="A147" s="16"/>
      <c r="B147" s="20" t="s">
        <v>152</v>
      </c>
      <c r="C147" s="2" t="s">
        <v>2</v>
      </c>
      <c r="D147" s="3">
        <v>1</v>
      </c>
      <c r="F147" s="12">
        <f t="shared" ref="F147:F148" si="9">$D147*E147</f>
        <v>0</v>
      </c>
    </row>
    <row r="148" spans="1:6" x14ac:dyDescent="0.25">
      <c r="A148" s="16"/>
      <c r="B148" s="20" t="s">
        <v>153</v>
      </c>
      <c r="C148" s="2" t="s">
        <v>2</v>
      </c>
      <c r="D148" s="3">
        <v>1</v>
      </c>
      <c r="F148" s="12">
        <f t="shared" si="9"/>
        <v>0</v>
      </c>
    </row>
    <row r="149" spans="1:6" x14ac:dyDescent="0.25">
      <c r="A149" s="16"/>
      <c r="B149" t="s">
        <v>168</v>
      </c>
    </row>
    <row r="150" spans="1:6" x14ac:dyDescent="0.25">
      <c r="A150" s="16"/>
      <c r="B150" s="20" t="s">
        <v>152</v>
      </c>
      <c r="C150" s="2" t="s">
        <v>2</v>
      </c>
      <c r="D150" s="3">
        <v>1</v>
      </c>
      <c r="F150" s="12">
        <f t="shared" ref="F150:F151" si="10">$D150*E150</f>
        <v>0</v>
      </c>
    </row>
    <row r="151" spans="1:6" x14ac:dyDescent="0.25">
      <c r="A151" s="16"/>
      <c r="B151" s="20" t="s">
        <v>153</v>
      </c>
      <c r="C151" s="2" t="s">
        <v>2</v>
      </c>
      <c r="D151" s="3">
        <v>1</v>
      </c>
      <c r="F151" s="12">
        <f t="shared" si="10"/>
        <v>0</v>
      </c>
    </row>
    <row r="152" spans="1:6" x14ac:dyDescent="0.25">
      <c r="A152" s="16" t="s">
        <v>138</v>
      </c>
      <c r="B152" t="s">
        <v>139</v>
      </c>
    </row>
    <row r="153" spans="1:6" x14ac:dyDescent="0.25">
      <c r="A153" s="16"/>
      <c r="B153" t="s">
        <v>169</v>
      </c>
    </row>
    <row r="154" spans="1:6" x14ac:dyDescent="0.25">
      <c r="A154" s="16"/>
      <c r="B154" s="20" t="s">
        <v>152</v>
      </c>
      <c r="C154" s="2" t="s">
        <v>2</v>
      </c>
      <c r="D154" s="3">
        <v>1</v>
      </c>
      <c r="F154" s="12">
        <f t="shared" ref="F154:F155" si="11">$D154*E154</f>
        <v>0</v>
      </c>
    </row>
    <row r="155" spans="1:6" x14ac:dyDescent="0.25">
      <c r="A155" s="16"/>
      <c r="B155" s="20" t="s">
        <v>153</v>
      </c>
      <c r="C155" s="2" t="s">
        <v>2</v>
      </c>
      <c r="D155" s="3">
        <v>1</v>
      </c>
      <c r="F155" s="12">
        <f t="shared" si="11"/>
        <v>0</v>
      </c>
    </row>
    <row r="156" spans="1:6" x14ac:dyDescent="0.25">
      <c r="A156" s="16"/>
      <c r="B156" t="s">
        <v>170</v>
      </c>
    </row>
    <row r="157" spans="1:6" x14ac:dyDescent="0.25">
      <c r="A157" s="16"/>
      <c r="B157" s="20" t="s">
        <v>152</v>
      </c>
      <c r="C157" s="2" t="s">
        <v>2</v>
      </c>
      <c r="D157" s="3">
        <v>1</v>
      </c>
      <c r="F157" s="12">
        <f t="shared" ref="F157:F161" si="12">$D157*E157</f>
        <v>0</v>
      </c>
    </row>
    <row r="158" spans="1:6" x14ac:dyDescent="0.25">
      <c r="A158" s="16"/>
      <c r="B158" s="20" t="s">
        <v>153</v>
      </c>
      <c r="C158" s="2" t="s">
        <v>2</v>
      </c>
      <c r="D158" s="3">
        <v>1</v>
      </c>
      <c r="F158" s="12">
        <f t="shared" si="12"/>
        <v>0</v>
      </c>
    </row>
    <row r="159" spans="1:6" x14ac:dyDescent="0.25">
      <c r="A159" s="16" t="s">
        <v>140</v>
      </c>
      <c r="B159" t="s">
        <v>141</v>
      </c>
      <c r="C159" s="2" t="s">
        <v>0</v>
      </c>
      <c r="D159" s="3">
        <v>1</v>
      </c>
      <c r="F159" s="12">
        <f t="shared" si="12"/>
        <v>0</v>
      </c>
    </row>
    <row r="160" spans="1:6" x14ac:dyDescent="0.25">
      <c r="A160" s="16" t="s">
        <v>142</v>
      </c>
      <c r="B160" t="s">
        <v>181</v>
      </c>
      <c r="C160" s="2" t="s">
        <v>0</v>
      </c>
      <c r="D160" s="3">
        <v>1</v>
      </c>
      <c r="F160" s="12">
        <f t="shared" ref="F160" si="13">$D160*E160</f>
        <v>0</v>
      </c>
    </row>
    <row r="161" spans="1:6" x14ac:dyDescent="0.25">
      <c r="A161" s="16" t="s">
        <v>182</v>
      </c>
      <c r="B161" t="s">
        <v>114</v>
      </c>
      <c r="C161" s="2" t="s">
        <v>0</v>
      </c>
      <c r="D161" s="3">
        <v>1</v>
      </c>
      <c r="F161" s="12">
        <f t="shared" si="12"/>
        <v>0</v>
      </c>
    </row>
    <row r="162" spans="1:6" x14ac:dyDescent="0.25">
      <c r="B162" s="6" t="s">
        <v>1</v>
      </c>
      <c r="F162" s="9">
        <f>SUM(F147:F161)</f>
        <v>0</v>
      </c>
    </row>
    <row r="163" spans="1:6" x14ac:dyDescent="0.25">
      <c r="A163" s="16"/>
      <c r="B163"/>
    </row>
    <row r="164" spans="1:6" x14ac:dyDescent="0.25">
      <c r="A164" s="16" t="s">
        <v>143</v>
      </c>
      <c r="B164" t="s">
        <v>14</v>
      </c>
      <c r="C164" s="2" t="s">
        <v>0</v>
      </c>
      <c r="D164" s="3">
        <v>1</v>
      </c>
      <c r="F164" s="12">
        <f t="shared" ref="F164" si="14">$D164*E164</f>
        <v>0</v>
      </c>
    </row>
    <row r="165" spans="1:6" x14ac:dyDescent="0.25">
      <c r="A165" s="16" t="s">
        <v>144</v>
      </c>
      <c r="B165" t="s">
        <v>114</v>
      </c>
    </row>
    <row r="166" spans="1:6" x14ac:dyDescent="0.25">
      <c r="A166" s="16" t="s">
        <v>145</v>
      </c>
      <c r="B166" t="s">
        <v>146</v>
      </c>
    </row>
    <row r="167" spans="1:6" x14ac:dyDescent="0.25">
      <c r="B167" s="6" t="s">
        <v>1</v>
      </c>
      <c r="F167" s="9">
        <f>SUM(F164)</f>
        <v>0</v>
      </c>
    </row>
    <row r="168" spans="1:6" x14ac:dyDescent="0.25">
      <c r="B168" s="6" t="s">
        <v>162</v>
      </c>
      <c r="F168" s="9">
        <f>SUM(F125,F141,F162,F167)</f>
        <v>0</v>
      </c>
    </row>
    <row r="169" spans="1:6" x14ac:dyDescent="0.25">
      <c r="A169" s="16"/>
      <c r="B169"/>
    </row>
    <row r="170" spans="1:6" ht="15.75" x14ac:dyDescent="0.25">
      <c r="A170" s="5">
        <v>3</v>
      </c>
      <c r="B170" s="7" t="s">
        <v>22</v>
      </c>
      <c r="C170" s="11"/>
      <c r="D170" s="11"/>
      <c r="E170" s="12"/>
      <c r="F170" s="10"/>
    </row>
    <row r="171" spans="1:6" x14ac:dyDescent="0.25">
      <c r="B171" s="6" t="s">
        <v>161</v>
      </c>
      <c r="F171" s="9">
        <f>F12</f>
        <v>0</v>
      </c>
    </row>
    <row r="172" spans="1:6" ht="15.75" x14ac:dyDescent="0.25">
      <c r="A172" s="5"/>
      <c r="B172" s="7"/>
      <c r="C172" s="11"/>
      <c r="D172" s="11"/>
      <c r="E172" s="12"/>
      <c r="F172" s="10"/>
    </row>
    <row r="173" spans="1:6" x14ac:dyDescent="0.25">
      <c r="B173" s="6" t="s">
        <v>163</v>
      </c>
      <c r="F173" s="9">
        <f>F115</f>
        <v>0</v>
      </c>
    </row>
    <row r="174" spans="1:6" ht="15.75" x14ac:dyDescent="0.25">
      <c r="A174" s="5"/>
      <c r="B174" s="7"/>
      <c r="C174" s="11"/>
      <c r="D174" s="11"/>
      <c r="E174" s="12"/>
      <c r="F174" s="10"/>
    </row>
    <row r="175" spans="1:6" x14ac:dyDescent="0.25">
      <c r="B175" s="6" t="s">
        <v>162</v>
      </c>
      <c r="F175" s="9">
        <f>F168</f>
        <v>0</v>
      </c>
    </row>
    <row r="177" spans="1:6" x14ac:dyDescent="0.25">
      <c r="B177" s="6" t="s">
        <v>23</v>
      </c>
      <c r="F177" s="9">
        <f>F171+F173+F175</f>
        <v>0</v>
      </c>
    </row>
    <row r="179" spans="1:6" x14ac:dyDescent="0.25">
      <c r="B179" s="6" t="s">
        <v>10</v>
      </c>
      <c r="F179" s="9">
        <f>F177*0.2</f>
        <v>0</v>
      </c>
    </row>
    <row r="181" spans="1:6" x14ac:dyDescent="0.25">
      <c r="B181" s="6" t="s">
        <v>24</v>
      </c>
      <c r="F181" s="9">
        <f>F179+F177</f>
        <v>0</v>
      </c>
    </row>
    <row r="182" spans="1:6" x14ac:dyDescent="0.25">
      <c r="A182" s="5"/>
      <c r="B182" s="5"/>
      <c r="C182" s="11"/>
      <c r="D182" s="11"/>
      <c r="E182" s="12"/>
      <c r="F182" s="10"/>
    </row>
    <row r="183" spans="1:6" x14ac:dyDescent="0.25">
      <c r="B183" s="1" t="s">
        <v>3</v>
      </c>
    </row>
    <row r="184" spans="1:6" x14ac:dyDescent="0.25">
      <c r="B184" s="1" t="s">
        <v>4</v>
      </c>
    </row>
  </sheetData>
  <conditionalFormatting sqref="A1:F1 A162:F162 A170:F1048576">
    <cfRule type="expression" dxfId="122" priority="387">
      <formula>OR(LEFT($B1,5)="Total",LEFT($B1,3)="TVA")</formula>
    </cfRule>
    <cfRule type="expression" dxfId="121" priority="386">
      <formula>LEFT($B1,10)="Total post"</formula>
    </cfRule>
    <cfRule type="expression" dxfId="120" priority="385">
      <formula>LEFT($B1,10)="Sous Total"</formula>
    </cfRule>
  </conditionalFormatting>
  <conditionalFormatting sqref="A11:F13">
    <cfRule type="expression" dxfId="119" priority="84">
      <formula>OR(LEFT($B11,5)="Total",LEFT($B11,3)="TVA")</formula>
    </cfRule>
    <cfRule type="expression" dxfId="118" priority="82">
      <formula>LEFT($B11,10)="Sous Total"</formula>
    </cfRule>
    <cfRule type="expression" dxfId="117" priority="83">
      <formula>LEFT($B11,10)="Total post"</formula>
    </cfRule>
  </conditionalFormatting>
  <conditionalFormatting sqref="A18:F19">
    <cfRule type="expression" dxfId="116" priority="187">
      <formula>LEFT($B18,10)="Sous Total"</formula>
    </cfRule>
    <cfRule type="expression" dxfId="115" priority="189">
      <formula>OR(LEFT($B18,5)="Total",LEFT($B18,3)="TVA")</formula>
    </cfRule>
    <cfRule type="expression" dxfId="114" priority="188">
      <formula>LEFT($B18,10)="Total post"</formula>
    </cfRule>
  </conditionalFormatting>
  <conditionalFormatting sqref="A24:F25">
    <cfRule type="expression" dxfId="113" priority="184">
      <formula>LEFT($B24,10)="Sous Total"</formula>
    </cfRule>
    <cfRule type="expression" dxfId="112" priority="185">
      <formula>LEFT($B24,10)="Total post"</formula>
    </cfRule>
    <cfRule type="expression" dxfId="111" priority="186">
      <formula>OR(LEFT($B24,5)="Total",LEFT($B24,3)="TVA")</formula>
    </cfRule>
  </conditionalFormatting>
  <conditionalFormatting sqref="A35:F35">
    <cfRule type="expression" dxfId="110" priority="180">
      <formula>OR(LEFT($B35,5)="Total",LEFT($B35,3)="TVA")</formula>
    </cfRule>
    <cfRule type="expression" dxfId="109" priority="179">
      <formula>LEFT($B35,10)="Total post"</formula>
    </cfRule>
    <cfRule type="expression" dxfId="108" priority="178">
      <formula>LEFT($B35,10)="Sous Total"</formula>
    </cfRule>
  </conditionalFormatting>
  <conditionalFormatting sqref="A44:F44">
    <cfRule type="expression" dxfId="107" priority="174">
      <formula>OR(LEFT($B44,5)="Total",LEFT($B44,3)="TVA")</formula>
    </cfRule>
    <cfRule type="expression" dxfId="106" priority="173">
      <formula>LEFT($B44,10)="Total post"</formula>
    </cfRule>
    <cfRule type="expression" dxfId="105" priority="172">
      <formula>LEFT($B44,10)="Sous Total"</formula>
    </cfRule>
  </conditionalFormatting>
  <conditionalFormatting sqref="A59:F59">
    <cfRule type="expression" dxfId="104" priority="167">
      <formula>LEFT($B59,10)="Total post"</formula>
    </cfRule>
    <cfRule type="expression" dxfId="103" priority="166">
      <formula>LEFT($B59,10)="Sous Total"</formula>
    </cfRule>
    <cfRule type="expression" dxfId="102" priority="168">
      <formula>OR(LEFT($B59,5)="Total",LEFT($B59,3)="TVA")</formula>
    </cfRule>
  </conditionalFormatting>
  <conditionalFormatting sqref="A64:F64">
    <cfRule type="expression" dxfId="101" priority="165">
      <formula>OR(LEFT($B64,5)="Total",LEFT($B64,3)="TVA")</formula>
    </cfRule>
    <cfRule type="expression" dxfId="100" priority="164">
      <formula>LEFT($B64,10)="Total post"</formula>
    </cfRule>
    <cfRule type="expression" dxfId="99" priority="163">
      <formula>LEFT($B64,10)="Sous Total"</formula>
    </cfRule>
  </conditionalFormatting>
  <conditionalFormatting sqref="A90:F90">
    <cfRule type="expression" dxfId="98" priority="155">
      <formula>LEFT($B90,10)="Total post"</formula>
    </cfRule>
    <cfRule type="expression" dxfId="97" priority="156">
      <formula>OR(LEFT($B90,5)="Total",LEFT($B90,3)="TVA")</formula>
    </cfRule>
    <cfRule type="expression" dxfId="96" priority="154">
      <formula>LEFT($B90,10)="Sous Total"</formula>
    </cfRule>
  </conditionalFormatting>
  <conditionalFormatting sqref="A102:F102">
    <cfRule type="expression" dxfId="95" priority="114">
      <formula>OR(LEFT($B102,5)="Total",LEFT($B102,3)="TVA")</formula>
    </cfRule>
    <cfRule type="expression" dxfId="94" priority="113">
      <formula>LEFT($B102,10)="Total post"</formula>
    </cfRule>
    <cfRule type="expression" dxfId="93" priority="112">
      <formula>LEFT($B102,10)="Sous Total"</formula>
    </cfRule>
  </conditionalFormatting>
  <conditionalFormatting sqref="A109:F110">
    <cfRule type="expression" dxfId="92" priority="102">
      <formula>OR(LEFT($B109,5)="Total",LEFT($B109,3)="TVA")</formula>
    </cfRule>
    <cfRule type="expression" dxfId="91" priority="101">
      <formula>LEFT($B109,10)="Total post"</formula>
    </cfRule>
    <cfRule type="expression" dxfId="90" priority="100">
      <formula>LEFT($B109,10)="Sous Total"</formula>
    </cfRule>
  </conditionalFormatting>
  <conditionalFormatting sqref="A114:F116">
    <cfRule type="expression" dxfId="89" priority="85">
      <formula>LEFT($B114,10)="Sous Total"</formula>
    </cfRule>
    <cfRule type="expression" dxfId="88" priority="87">
      <formula>OR(LEFT($B114,5)="Total",LEFT($B114,3)="TVA")</formula>
    </cfRule>
    <cfRule type="expression" dxfId="87" priority="86">
      <formula>LEFT($B114,10)="Total post"</formula>
    </cfRule>
  </conditionalFormatting>
  <conditionalFormatting sqref="A125:F126">
    <cfRule type="expression" dxfId="86" priority="79">
      <formula>LEFT($B125,10)="Sous Total"</formula>
    </cfRule>
    <cfRule type="expression" dxfId="85" priority="80">
      <formula>LEFT($B125,10)="Total post"</formula>
    </cfRule>
    <cfRule type="expression" dxfId="84" priority="81">
      <formula>OR(LEFT($B125,5)="Total",LEFT($B125,3)="TVA")</formula>
    </cfRule>
  </conditionalFormatting>
  <conditionalFormatting sqref="A141:F141">
    <cfRule type="expression" dxfId="83" priority="76">
      <formula>LEFT($B141,10)="Sous Total"</formula>
    </cfRule>
    <cfRule type="expression" dxfId="82" priority="77">
      <formula>LEFT($B141,10)="Total post"</formula>
    </cfRule>
    <cfRule type="expression" dxfId="81" priority="78">
      <formula>OR(LEFT($B141,5)="Total",LEFT($B141,3)="TVA")</formula>
    </cfRule>
  </conditionalFormatting>
  <conditionalFormatting sqref="A167:F168">
    <cfRule type="expression" dxfId="80" priority="61">
      <formula>LEFT($B167,10)="Sous Total"</formula>
    </cfRule>
    <cfRule type="expression" dxfId="79" priority="63">
      <formula>OR(LEFT($B167,5)="Total",LEFT($B167,3)="TVA")</formula>
    </cfRule>
    <cfRule type="expression" dxfId="78" priority="62">
      <formula>LEFT($B167,10)="Total post"</formula>
    </cfRule>
  </conditionalFormatting>
  <conditionalFormatting sqref="C2:F6 C7:E10 C14:F16 C17:E17 C20:F21 C22:E23 C26:E26 C27:F34 C36:F38 C39:E39 C40:F43 C45:F52 D53:E53 C54:E58 C60:F62 C63:E63 C65:F73 C74:E85 C86:F86 C87:E89 C91:F93 C94:E95 C96:F96 C97:E98 C99:F99 C100:E101 C103:F106 C107:E108 C111:E111 C112:F113 C117:F117 D118:F118 C119:F119 C120:E121 C122:F122 C123:E124 C127:F127 C128:E128 C129:F129 C130:E131 C132:F132 C133:E136 C137:F137 C138:E140 C142:F146 C147:E148 C149:F149 C150:E151 C152:F153 C154:E155 C156:F156 C157:E161 C163:F163 C164:E164 C165:F166 C169:F169">
    <cfRule type="expression" dxfId="77" priority="392">
      <formula>LEFT(#REF!,10)="Total post"</formula>
    </cfRule>
    <cfRule type="expression" dxfId="76" priority="393">
      <formula>OR(LEFT(#REF!,5)="Total",LEFT(#REF!,3)="TVA")</formula>
    </cfRule>
    <cfRule type="expression" dxfId="75" priority="391">
      <formula>LEFT(#REF!,10)="Sous Total"</formula>
    </cfRule>
  </conditionalFormatting>
  <conditionalFormatting sqref="F7:F10">
    <cfRule type="expression" dxfId="74" priority="195">
      <formula>OR(LEFT($B7,5)="Total",LEFT($B7,3)="TVA")</formula>
    </cfRule>
    <cfRule type="expression" dxfId="73" priority="194">
      <formula>LEFT($B7,10)="Total post"</formula>
    </cfRule>
    <cfRule type="expression" dxfId="72" priority="193">
      <formula>LEFT($B7,10)="Sous Total"</formula>
    </cfRule>
  </conditionalFormatting>
  <conditionalFormatting sqref="F17">
    <cfRule type="expression" dxfId="71" priority="191">
      <formula>LEFT($B17,10)="Total post"</formula>
    </cfRule>
    <cfRule type="expression" dxfId="70" priority="190">
      <formula>LEFT($B17,10)="Sous Total"</formula>
    </cfRule>
    <cfRule type="expression" dxfId="69" priority="192">
      <formula>OR(LEFT($B17,5)="Total",LEFT($B17,3)="TVA")</formula>
    </cfRule>
  </conditionalFormatting>
  <conditionalFormatting sqref="F22:F23">
    <cfRule type="expression" dxfId="68" priority="183">
      <formula>OR(LEFT($B22,5)="Total",LEFT($B22,3)="TVA")</formula>
    </cfRule>
    <cfRule type="expression" dxfId="67" priority="182">
      <formula>LEFT($B22,10)="Total post"</formula>
    </cfRule>
    <cfRule type="expression" dxfId="66" priority="181">
      <formula>LEFT($B22,10)="Sous Total"</formula>
    </cfRule>
  </conditionalFormatting>
  <conditionalFormatting sqref="F26">
    <cfRule type="expression" dxfId="65" priority="177">
      <formula>OR(LEFT($B26,5)="Total",LEFT($B26,3)="TVA")</formula>
    </cfRule>
    <cfRule type="expression" dxfId="64" priority="176">
      <formula>LEFT($B26,10)="Total post"</formula>
    </cfRule>
    <cfRule type="expression" dxfId="63" priority="175">
      <formula>LEFT($B26,10)="Sous Total"</formula>
    </cfRule>
  </conditionalFormatting>
  <conditionalFormatting sqref="F39">
    <cfRule type="expression" dxfId="62" priority="169">
      <formula>LEFT($B39,10)="Sous Total"</formula>
    </cfRule>
    <cfRule type="expression" dxfId="61" priority="170">
      <formula>LEFT($B39,10)="Total post"</formula>
    </cfRule>
    <cfRule type="expression" dxfId="60" priority="171">
      <formula>OR(LEFT($B39,5)="Total",LEFT($B39,3)="TVA")</formula>
    </cfRule>
  </conditionalFormatting>
  <conditionalFormatting sqref="F53:F58">
    <cfRule type="expression" dxfId="59" priority="157">
      <formula>LEFT($B53,10)="Sous Total"</formula>
    </cfRule>
    <cfRule type="expression" dxfId="58" priority="158">
      <formula>LEFT($B53,10)="Total post"</formula>
    </cfRule>
    <cfRule type="expression" dxfId="57" priority="159">
      <formula>OR(LEFT($B53,5)="Total",LEFT($B53,3)="TVA")</formula>
    </cfRule>
  </conditionalFormatting>
  <conditionalFormatting sqref="F63">
    <cfRule type="expression" dxfId="56" priority="162">
      <formula>OR(LEFT($B63,5)="Total",LEFT($B63,3)="TVA")</formula>
    </cfRule>
    <cfRule type="expression" dxfId="55" priority="160">
      <formula>LEFT($B63,10)="Sous Total"</formula>
    </cfRule>
    <cfRule type="expression" dxfId="54" priority="161">
      <formula>LEFT($B63,10)="Total post"</formula>
    </cfRule>
  </conditionalFormatting>
  <conditionalFormatting sqref="F74:F85">
    <cfRule type="expression" dxfId="53" priority="121">
      <formula>LEFT($B74,10)="Sous Total"</formula>
    </cfRule>
    <cfRule type="expression" dxfId="52" priority="122">
      <formula>LEFT($B74,10)="Total post"</formula>
    </cfRule>
    <cfRule type="expression" dxfId="51" priority="123">
      <formula>OR(LEFT($B74,5)="Total",LEFT($B74,3)="TVA")</formula>
    </cfRule>
  </conditionalFormatting>
  <conditionalFormatting sqref="F87:F89">
    <cfRule type="expression" dxfId="50" priority="115">
      <formula>LEFT($B87,10)="Sous Total"</formula>
    </cfRule>
    <cfRule type="expression" dxfId="49" priority="116">
      <formula>LEFT($B87,10)="Total post"</formula>
    </cfRule>
    <cfRule type="expression" dxfId="48" priority="117">
      <formula>OR(LEFT($B87,5)="Total",LEFT($B87,3)="TVA")</formula>
    </cfRule>
  </conditionalFormatting>
  <conditionalFormatting sqref="F94:F95">
    <cfRule type="expression" dxfId="47" priority="109">
      <formula>LEFT($B94,10)="Sous Total"</formula>
    </cfRule>
    <cfRule type="expression" dxfId="46" priority="110">
      <formula>LEFT($B94,10)="Total post"</formula>
    </cfRule>
    <cfRule type="expression" dxfId="45" priority="111">
      <formula>OR(LEFT($B94,5)="Total",LEFT($B94,3)="TVA")</formula>
    </cfRule>
  </conditionalFormatting>
  <conditionalFormatting sqref="F97:F98">
    <cfRule type="expression" dxfId="44" priority="108">
      <formula>OR(LEFT($B97,5)="Total",LEFT($B97,3)="TVA")</formula>
    </cfRule>
    <cfRule type="expression" dxfId="43" priority="107">
      <formula>LEFT($B97,10)="Total post"</formula>
    </cfRule>
    <cfRule type="expression" dxfId="42" priority="106">
      <formula>LEFT($B97,10)="Sous Total"</formula>
    </cfRule>
  </conditionalFormatting>
  <conditionalFormatting sqref="F100:F101">
    <cfRule type="expression" dxfId="41" priority="105">
      <formula>OR(LEFT($B100,5)="Total",LEFT($B100,3)="TVA")</formula>
    </cfRule>
    <cfRule type="expression" dxfId="40" priority="104">
      <formula>LEFT($B100,10)="Total post"</formula>
    </cfRule>
    <cfRule type="expression" dxfId="39" priority="103">
      <formula>LEFT($B100,10)="Sous Total"</formula>
    </cfRule>
  </conditionalFormatting>
  <conditionalFormatting sqref="F107:F108">
    <cfRule type="expression" dxfId="38" priority="95">
      <formula>LEFT($B107,10)="Total post"</formula>
    </cfRule>
    <cfRule type="expression" dxfId="37" priority="94">
      <formula>LEFT($B107,10)="Sous Total"</formula>
    </cfRule>
    <cfRule type="expression" dxfId="36" priority="96">
      <formula>OR(LEFT($B107,5)="Total",LEFT($B107,3)="TVA")</formula>
    </cfRule>
  </conditionalFormatting>
  <conditionalFormatting sqref="F111">
    <cfRule type="expression" dxfId="35" priority="89">
      <formula>LEFT($B111,10)="Total post"</formula>
    </cfRule>
    <cfRule type="expression" dxfId="34" priority="88">
      <formula>LEFT($B111,10)="Sous Total"</formula>
    </cfRule>
    <cfRule type="expression" dxfId="33" priority="90">
      <formula>OR(LEFT($B111,5)="Total",LEFT($B111,3)="TVA")</formula>
    </cfRule>
  </conditionalFormatting>
  <conditionalFormatting sqref="F120:F121">
    <cfRule type="expression" dxfId="32" priority="57">
      <formula>OR(LEFT($B120,5)="Total",LEFT($B120,3)="TVA")</formula>
    </cfRule>
    <cfRule type="expression" dxfId="31" priority="55">
      <formula>LEFT($B120,10)="Sous Total"</formula>
    </cfRule>
    <cfRule type="expression" dxfId="30" priority="56">
      <formula>LEFT($B120,10)="Total post"</formula>
    </cfRule>
  </conditionalFormatting>
  <conditionalFormatting sqref="F123:F124">
    <cfRule type="expression" dxfId="29" priority="50">
      <formula>LEFT($B123,10)="Total post"</formula>
    </cfRule>
    <cfRule type="expression" dxfId="28" priority="49">
      <formula>LEFT($B123,10)="Sous Total"</formula>
    </cfRule>
    <cfRule type="expression" dxfId="27" priority="51">
      <formula>OR(LEFT($B123,5)="Total",LEFT($B123,3)="TVA")</formula>
    </cfRule>
  </conditionalFormatting>
  <conditionalFormatting sqref="F128">
    <cfRule type="expression" dxfId="26" priority="48">
      <formula>OR(LEFT($B128,5)="Total",LEFT($B128,3)="TVA")</formula>
    </cfRule>
    <cfRule type="expression" dxfId="25" priority="47">
      <formula>LEFT($B128,10)="Total post"</formula>
    </cfRule>
    <cfRule type="expression" dxfId="24" priority="46">
      <formula>LEFT($B128,10)="Sous Total"</formula>
    </cfRule>
  </conditionalFormatting>
  <conditionalFormatting sqref="F130:F131">
    <cfRule type="expression" dxfId="23" priority="1">
      <formula>LEFT($B130,10)="Sous Total"</formula>
    </cfRule>
    <cfRule type="expression" dxfId="22" priority="3">
      <formula>OR(LEFT($B130,5)="Total",LEFT($B130,3)="TVA")</formula>
    </cfRule>
    <cfRule type="expression" dxfId="21" priority="2">
      <formula>LEFT($B130,10)="Total post"</formula>
    </cfRule>
  </conditionalFormatting>
  <conditionalFormatting sqref="F133:F136">
    <cfRule type="expression" dxfId="20" priority="44">
      <formula>LEFT($B133,10)="Total post"</formula>
    </cfRule>
    <cfRule type="expression" dxfId="19" priority="43">
      <formula>LEFT($B133,10)="Sous Total"</formula>
    </cfRule>
    <cfRule type="expression" dxfId="18" priority="45">
      <formula>OR(LEFT($B133,5)="Total",LEFT($B133,3)="TVA")</formula>
    </cfRule>
  </conditionalFormatting>
  <conditionalFormatting sqref="F138:F140">
    <cfRule type="expression" dxfId="17" priority="36">
      <formula>OR(LEFT($B138,5)="Total",LEFT($B138,3)="TVA")</formula>
    </cfRule>
    <cfRule type="expression" dxfId="16" priority="35">
      <formula>LEFT($B138,10)="Total post"</formula>
    </cfRule>
    <cfRule type="expression" dxfId="15" priority="34">
      <formula>LEFT($B138,10)="Sous Total"</formula>
    </cfRule>
  </conditionalFormatting>
  <conditionalFormatting sqref="F147:F148">
    <cfRule type="expression" dxfId="14" priority="32">
      <formula>LEFT($B147,10)="Total post"</formula>
    </cfRule>
    <cfRule type="expression" dxfId="13" priority="31">
      <formula>LEFT($B147,10)="Sous Total"</formula>
    </cfRule>
    <cfRule type="expression" dxfId="12" priority="33">
      <formula>OR(LEFT($B147,5)="Total",LEFT($B147,3)="TVA")</formula>
    </cfRule>
  </conditionalFormatting>
  <conditionalFormatting sqref="F150:F151">
    <cfRule type="expression" dxfId="11" priority="30">
      <formula>OR(LEFT($B150,5)="Total",LEFT($B150,3)="TVA")</formula>
    </cfRule>
    <cfRule type="expression" dxfId="10" priority="29">
      <formula>LEFT($B150,10)="Total post"</formula>
    </cfRule>
    <cfRule type="expression" dxfId="9" priority="28">
      <formula>LEFT($B150,10)="Sous Total"</formula>
    </cfRule>
  </conditionalFormatting>
  <conditionalFormatting sqref="F154:F155">
    <cfRule type="expression" dxfId="8" priority="22">
      <formula>LEFT($B154,10)="Sous Total"</formula>
    </cfRule>
    <cfRule type="expression" dxfId="7" priority="24">
      <formula>OR(LEFT($B154,5)="Total",LEFT($B154,3)="TVA")</formula>
    </cfRule>
    <cfRule type="expression" dxfId="6" priority="23">
      <formula>LEFT($B154,10)="Total post"</formula>
    </cfRule>
  </conditionalFormatting>
  <conditionalFormatting sqref="F157:F161">
    <cfRule type="expression" dxfId="5" priority="17">
      <formula>LEFT($B157,10)="Total post"</formula>
    </cfRule>
    <cfRule type="expression" dxfId="4" priority="16">
      <formula>LEFT($B157,10)="Sous Total"</formula>
    </cfRule>
    <cfRule type="expression" dxfId="3" priority="18">
      <formula>OR(LEFT($B157,5)="Total",LEFT($B157,3)="TVA")</formula>
    </cfRule>
  </conditionalFormatting>
  <conditionalFormatting sqref="F164">
    <cfRule type="expression" dxfId="2" priority="9">
      <formula>OR(LEFT($B164,5)="Total",LEFT($B164,3)="TVA")</formula>
    </cfRule>
    <cfRule type="expression" dxfId="1" priority="8">
      <formula>LEFT($B164,10)="Total post"</formula>
    </cfRule>
    <cfRule type="expression" dxfId="0" priority="7">
      <formula>LEFT($B164,10)="Sous Total"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Vincent COUPAT</cp:lastModifiedBy>
  <dcterms:created xsi:type="dcterms:W3CDTF">2021-11-26T15:17:27Z</dcterms:created>
  <dcterms:modified xsi:type="dcterms:W3CDTF">2025-07-21T06:49:59Z</dcterms:modified>
</cp:coreProperties>
</file>